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CIGASAMVMFS01\Departamentos\GEOPE\ADM GEOPE\3 - METROLOGIA\13. PROCESSOS\2024\03. PROC.ADM 096-2024 CALIBRAÇÃO DE MEDIDORES TURBINA E ROTATIVO\"/>
    </mc:Choice>
  </mc:AlternateContent>
  <xr:revisionPtr revIDLastSave="0" documentId="13_ncr:1_{23BCFE42-CBE7-4937-9AEA-BE1B82F58A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U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14" i="2"/>
  <c r="G34" i="2"/>
  <c r="I34" i="2" s="1"/>
  <c r="G33" i="2"/>
  <c r="I33" i="2" s="1"/>
  <c r="G32" i="2"/>
  <c r="I32" i="2" s="1"/>
  <c r="I31" i="2"/>
  <c r="G31" i="2"/>
  <c r="G30" i="2"/>
  <c r="I30" i="2" s="1"/>
  <c r="G27" i="2"/>
  <c r="I27" i="2" s="1"/>
  <c r="G26" i="2"/>
  <c r="I26" i="2" s="1"/>
  <c r="I28" i="2" s="1"/>
  <c r="I23" i="2"/>
  <c r="I22" i="2"/>
  <c r="I21" i="2"/>
  <c r="I20" i="2"/>
  <c r="I19" i="2"/>
  <c r="G18" i="2"/>
  <c r="I18" i="2" s="1"/>
  <c r="G15" i="2"/>
  <c r="I15" i="2" s="1"/>
  <c r="G14" i="2"/>
  <c r="G13" i="2"/>
  <c r="G12" i="2"/>
  <c r="I12" i="2" s="1"/>
  <c r="G11" i="2"/>
  <c r="I11" i="2" s="1"/>
  <c r="G10" i="2"/>
  <c r="I10" i="2" s="1"/>
  <c r="G7" i="2"/>
  <c r="I7" i="2" s="1"/>
  <c r="G6" i="2"/>
  <c r="I6" i="2" s="1"/>
  <c r="I8" i="2" s="1"/>
  <c r="I24" i="2" l="1"/>
  <c r="I16" i="2"/>
  <c r="I35" i="2"/>
  <c r="I36" i="2" l="1"/>
</calcChain>
</file>

<file path=xl/sharedStrings.xml><?xml version="1.0" encoding="utf-8"?>
<sst xmlns="http://schemas.openxmlformats.org/spreadsheetml/2006/main" count="62" uniqueCount="62">
  <si>
    <t>Verificação IPEM ou Declaração de Conformidade,  Medidor Turbina DN80</t>
  </si>
  <si>
    <t>Verificação IPEM ou Declaração de Conformidade,  Medidor Turbina DN100</t>
  </si>
  <si>
    <t>Verificação IPEM ou Declaração de Conformidade,  Medidor Rotativo até DN50</t>
  </si>
  <si>
    <t>Verificação IPEM ou Declaração de Conformidade, Medidor Rotativo DN80</t>
  </si>
  <si>
    <t>Verificação IPEM ou Declaração de Conformidade,  Medidor Rotativo DN100</t>
  </si>
  <si>
    <t>Qtd.</t>
  </si>
  <si>
    <t>Vlr. Unitário</t>
  </si>
  <si>
    <t>Vlr. Total</t>
  </si>
  <si>
    <t xml:space="preserve">Quantitativo previsto </t>
  </si>
  <si>
    <t>DESCRIÇÃO DO OBJETO</t>
  </si>
  <si>
    <t>ITEM</t>
  </si>
  <si>
    <t>CALIBRAÇÃO "AS FOUND"</t>
  </si>
  <si>
    <t xml:space="preserve">VERIFICAÇÃO METROLÓGICA </t>
  </si>
  <si>
    <t>TOTAL DE CALIBRAÇÃO "AS FOUND"</t>
  </si>
  <si>
    <t>TOTAL DE VERIFICAÇÃO METROLÓGICA</t>
  </si>
  <si>
    <t>TOTAL DE CALIBRAÇÃO "AS LEFT"</t>
  </si>
  <si>
    <t>Calibração "as found", Medidor Turbina Designação G100 a G650</t>
  </si>
  <si>
    <t>Calibração "as left", Medidor Turbina Designação G100 a G650</t>
  </si>
  <si>
    <t>CALIBRAÇÃO "AS LEFT" MEDIDORES REPARADOS</t>
  </si>
  <si>
    <t>1.1</t>
  </si>
  <si>
    <t>1.2</t>
  </si>
  <si>
    <t>2.1</t>
  </si>
  <si>
    <t>2.2</t>
  </si>
  <si>
    <t>4.1</t>
  </si>
  <si>
    <t>4.2</t>
  </si>
  <si>
    <t>5.2</t>
  </si>
  <si>
    <t>5.3</t>
  </si>
  <si>
    <t>5.4</t>
  </si>
  <si>
    <t>3.1</t>
  </si>
  <si>
    <t>3.2</t>
  </si>
  <si>
    <t>3.3</t>
  </si>
  <si>
    <t>3.4</t>
  </si>
  <si>
    <t>5.5</t>
  </si>
  <si>
    <t>5.6</t>
  </si>
  <si>
    <t>REV. 1</t>
  </si>
  <si>
    <t>MANUTENÇÃO CORRETIVA BÁSICA - SOB DEMANDA</t>
  </si>
  <si>
    <t>MANUTENÇÃO CORRETIVA AVANÇADA - SOB DEMANDA</t>
  </si>
  <si>
    <t>Limpeza de Medidor - Medidor Turbina Designação G100 a G650</t>
  </si>
  <si>
    <t>Limpeza de Medidor - Medidor Rotativo Designação G10 a G65</t>
  </si>
  <si>
    <t>Limpeza de Medidor - Medidor Rotativo Designação G100 a G250</t>
  </si>
  <si>
    <t>Ajuste da curva de erro - Turbina Designação G100 a G650</t>
  </si>
  <si>
    <t>Ajuste da curva de erro - Medidor Rotativo Designação G10 a G65</t>
  </si>
  <si>
    <t>Ajuste da curva de erro - Medidor Rotativo Designação G100 a G250</t>
  </si>
  <si>
    <t>TOTAL DE MANUTENÇÃO CORRETIVA BÁSICA - SOB DEMANDA</t>
  </si>
  <si>
    <t>Substituição de Peças Danificadas - Gerador de pulso de baixa frequência</t>
  </si>
  <si>
    <t>Substituição de Peças Danificadas - Indexador mecânico</t>
  </si>
  <si>
    <t>Substituição de Peças Danificadas - Bomba de óleo lubrificante (medidores turbina)</t>
  </si>
  <si>
    <t>Substituição de Peças Danificadas - Visor de nível de óleo</t>
  </si>
  <si>
    <t>Recomposição de Roscas Danificadas</t>
  </si>
  <si>
    <t>Jateamento e Pintura</t>
  </si>
  <si>
    <t>Calibração "as left",  Medidor Rotativo Designação G10 a G250</t>
  </si>
  <si>
    <t>TOTAL DE MANUTENÇÃO CORRETIVA - SOB DEMANDA</t>
  </si>
  <si>
    <t>2.3</t>
  </si>
  <si>
    <t>2.4</t>
  </si>
  <si>
    <t>2.5</t>
  </si>
  <si>
    <t>2.6</t>
  </si>
  <si>
    <t>3.5</t>
  </si>
  <si>
    <t>3.6</t>
  </si>
  <si>
    <t>1º  Envio</t>
  </si>
  <si>
    <t>2º Envio</t>
  </si>
  <si>
    <t>3º Envio</t>
  </si>
  <si>
    <t>Calibração "as found", Medidor Rotativo Designação G100 a G650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</si>
</sst>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7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4" fontId="3" fillId="0" borderId="7" xfId="0" applyNumberFormat="1" applyFont="1" applyBorder="1" applyAlignment="1">
      <alignment horizontal="center" vertical="center" wrapText="1"/>
    </xf>
    <xf numFmtId="44" fontId="3" fillId="3" borderId="7" xfId="0" applyNumberFormat="1" applyFont="1" applyFill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44" fontId="3" fillId="3" borderId="3" xfId="0" applyNumberFormat="1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4" fontId="3" fillId="0" borderId="19" xfId="0" applyNumberFormat="1" applyFont="1" applyBorder="1" applyAlignment="1">
      <alignment horizontal="center" vertical="center" wrapText="1"/>
    </xf>
    <xf numFmtId="44" fontId="3" fillId="3" borderId="18" xfId="0" applyNumberFormat="1" applyFont="1" applyFill="1" applyBorder="1" applyAlignment="1">
      <alignment horizontal="center" vertical="center" wrapText="1"/>
    </xf>
    <xf numFmtId="44" fontId="3" fillId="0" borderId="18" xfId="0" applyNumberFormat="1" applyFont="1" applyBorder="1" applyAlignment="1">
      <alignment horizontal="center" vertical="center" wrapText="1"/>
    </xf>
    <xf numFmtId="44" fontId="3" fillId="3" borderId="19" xfId="0" applyNumberFormat="1" applyFont="1" applyFill="1" applyBorder="1" applyAlignment="1">
      <alignment horizontal="center" vertical="center" wrapText="1"/>
    </xf>
    <xf numFmtId="44" fontId="3" fillId="6" borderId="4" xfId="0" applyNumberFormat="1" applyFont="1" applyFill="1" applyBorder="1" applyAlignment="1">
      <alignment horizontal="center" vertical="center" wrapText="1"/>
    </xf>
    <xf numFmtId="44" fontId="2" fillId="4" borderId="4" xfId="0" applyNumberFormat="1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vertical="center" wrapText="1"/>
    </xf>
    <xf numFmtId="44" fontId="3" fillId="5" borderId="18" xfId="0" applyNumberFormat="1" applyFont="1" applyFill="1" applyBorder="1" applyAlignment="1">
      <alignment horizontal="center" vertical="center" wrapText="1"/>
    </xf>
    <xf numFmtId="44" fontId="3" fillId="5" borderId="7" xfId="0" applyNumberFormat="1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vertical="center" wrapText="1"/>
    </xf>
    <xf numFmtId="0" fontId="4" fillId="7" borderId="14" xfId="0" applyFont="1" applyFill="1" applyBorder="1" applyAlignment="1">
      <alignment horizontal="center" vertical="center" wrapText="1"/>
    </xf>
    <xf numFmtId="44" fontId="3" fillId="7" borderId="18" xfId="0" applyNumberFormat="1" applyFont="1" applyFill="1" applyBorder="1" applyAlignment="1">
      <alignment horizontal="center" vertical="center" wrapText="1"/>
    </xf>
    <xf numFmtId="44" fontId="3" fillId="7" borderId="7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44" fontId="3" fillId="3" borderId="23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4" fontId="3" fillId="0" borderId="25" xfId="0" applyNumberFormat="1" applyFont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44" fontId="3" fillId="5" borderId="23" xfId="0" applyNumberFormat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vertical="center" wrapText="1"/>
    </xf>
    <xf numFmtId="44" fontId="3" fillId="7" borderId="9" xfId="0" applyNumberFormat="1" applyFont="1" applyFill="1" applyBorder="1" applyAlignment="1">
      <alignment horizontal="center" vertical="center" wrapText="1"/>
    </xf>
    <xf numFmtId="44" fontId="3" fillId="7" borderId="20" xfId="0" applyNumberFormat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4" fontId="3" fillId="6" borderId="9" xfId="0" applyNumberFormat="1" applyFont="1" applyFill="1" applyBorder="1" applyAlignment="1">
      <alignment horizontal="center" vertical="center" wrapText="1"/>
    </xf>
    <xf numFmtId="44" fontId="3" fillId="7" borderId="3" xfId="0" applyNumberFormat="1" applyFont="1" applyFill="1" applyBorder="1" applyAlignment="1">
      <alignment horizontal="center" vertical="center" wrapText="1"/>
    </xf>
    <xf numFmtId="44" fontId="3" fillId="7" borderId="19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right" vertical="center" wrapText="1"/>
    </xf>
    <xf numFmtId="0" fontId="4" fillId="6" borderId="11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3" fillId="7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righ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right" vertical="center" wrapText="1"/>
    </xf>
    <xf numFmtId="0" fontId="4" fillId="6" borderId="26" xfId="0" applyFont="1" applyFill="1" applyBorder="1" applyAlignment="1">
      <alignment horizontal="right" vertical="center" wrapText="1"/>
    </xf>
    <xf numFmtId="0" fontId="5" fillId="5" borderId="10" xfId="0" applyFont="1" applyFill="1" applyBorder="1" applyAlignment="1">
      <alignment horizontal="right" vertical="center"/>
    </xf>
    <xf numFmtId="0" fontId="5" fillId="5" borderId="11" xfId="0" applyFont="1" applyFill="1" applyBorder="1" applyAlignment="1">
      <alignment horizontal="right" vertical="center"/>
    </xf>
    <xf numFmtId="0" fontId="5" fillId="5" borderId="4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108347</xdr:colOff>
      <xdr:row>1</xdr:row>
      <xdr:rowOff>113838</xdr:rowOff>
    </xdr:from>
    <xdr:to>
      <xdr:col>9</xdr:col>
      <xdr:colOff>55167</xdr:colOff>
      <xdr:row>1</xdr:row>
      <xdr:rowOff>609600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236068C-AA38-4462-95F4-6A5FC2773B41}"/>
            </a:ext>
          </a:extLst>
        </xdr:cNvPr>
        <xdr:cNvGrpSpPr/>
      </xdr:nvGrpSpPr>
      <xdr:grpSpPr>
        <a:xfrm>
          <a:off x="296863" y="302354"/>
          <a:ext cx="7437835" cy="495762"/>
          <a:chOff x="361949" y="304338"/>
          <a:chExt cx="6991351" cy="495762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BA651E9D-389F-7446-53E8-332B1199B717}"/>
              </a:ext>
            </a:extLst>
          </xdr:cNvPr>
          <xdr:cNvSpPr txBox="1"/>
        </xdr:nvSpPr>
        <xdr:spPr>
          <a:xfrm>
            <a:off x="2266950" y="323850"/>
            <a:ext cx="5086350" cy="4762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40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PPU – PLANILHA DE PREÇO UNITÁRIO</a:t>
            </a:r>
            <a:r>
              <a:rPr lang="pt-BR" sz="2400">
                <a:effectLst/>
              </a:rPr>
              <a:t> </a:t>
            </a:r>
            <a:endParaRPr lang="pt-BR" sz="2400"/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FFE7C136-6B7A-8934-2F57-3FF963644D9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1949" y="304338"/>
            <a:ext cx="1970731" cy="49576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361E-C553-4491-8072-38D71F18EFD0}">
  <dimension ref="B1:I36"/>
  <sheetViews>
    <sheetView showGridLines="0" tabSelected="1" zoomScale="96" zoomScaleNormal="96" workbookViewId="0">
      <selection activeCell="P12" sqref="P12"/>
    </sheetView>
  </sheetViews>
  <sheetFormatPr defaultRowHeight="15" x14ac:dyDescent="0.25"/>
  <cols>
    <col min="1" max="1" width="2.85546875" customWidth="1"/>
    <col min="2" max="2" width="5.7109375" style="3" customWidth="1"/>
    <col min="3" max="3" width="46.42578125" style="3" customWidth="1"/>
    <col min="4" max="4" width="9.7109375" style="3" customWidth="1"/>
    <col min="5" max="5" width="9.5703125" style="3" customWidth="1"/>
    <col min="6" max="6" width="8.7109375" style="3" customWidth="1"/>
    <col min="7" max="7" width="7.5703125" style="3" customWidth="1"/>
    <col min="8" max="8" width="11.85546875" style="3" bestFit="1" customWidth="1"/>
    <col min="9" max="9" width="12.85546875" style="3" customWidth="1"/>
    <col min="10" max="10" width="4.140625" customWidth="1"/>
  </cols>
  <sheetData>
    <row r="1" spans="2:9" ht="15" customHeight="1" thickBot="1" x14ac:dyDescent="0.3"/>
    <row r="2" spans="2:9" ht="57.75" customHeight="1" thickBot="1" x14ac:dyDescent="0.3">
      <c r="B2" s="114"/>
      <c r="C2" s="115"/>
      <c r="D2" s="115"/>
      <c r="E2" s="115"/>
      <c r="F2" s="115"/>
      <c r="G2" s="115"/>
      <c r="H2" s="115"/>
      <c r="I2" s="116"/>
    </row>
    <row r="3" spans="2:9" ht="15.75" customHeight="1" thickBot="1" x14ac:dyDescent="0.3">
      <c r="B3" s="102" t="s">
        <v>10</v>
      </c>
      <c r="C3" s="102" t="s">
        <v>9</v>
      </c>
      <c r="D3" s="105" t="s">
        <v>8</v>
      </c>
      <c r="E3" s="106"/>
      <c r="F3" s="106"/>
      <c r="G3" s="117" t="s">
        <v>34</v>
      </c>
      <c r="H3" s="118"/>
      <c r="I3" s="119"/>
    </row>
    <row r="4" spans="2:9" ht="15" customHeight="1" thickBot="1" x14ac:dyDescent="0.3">
      <c r="B4" s="103"/>
      <c r="C4" s="104"/>
      <c r="D4" s="40" t="s">
        <v>58</v>
      </c>
      <c r="E4" s="40" t="s">
        <v>59</v>
      </c>
      <c r="F4" s="41" t="s">
        <v>60</v>
      </c>
      <c r="G4" s="22" t="s">
        <v>5</v>
      </c>
      <c r="H4" s="22" t="s">
        <v>6</v>
      </c>
      <c r="I4" s="23" t="s">
        <v>7</v>
      </c>
    </row>
    <row r="5" spans="2:9" ht="15" customHeight="1" thickBot="1" x14ac:dyDescent="0.3">
      <c r="B5" s="36">
        <v>1</v>
      </c>
      <c r="C5" s="86" t="s">
        <v>11</v>
      </c>
      <c r="D5" s="87"/>
      <c r="E5" s="87"/>
      <c r="F5" s="87"/>
      <c r="G5" s="87"/>
      <c r="H5" s="87"/>
      <c r="I5" s="88"/>
    </row>
    <row r="6" spans="2:9" ht="30" x14ac:dyDescent="0.25">
      <c r="B6" s="4" t="s">
        <v>19</v>
      </c>
      <c r="C6" s="37" t="s">
        <v>16</v>
      </c>
      <c r="D6" s="16">
        <v>4</v>
      </c>
      <c r="E6" s="19">
        <v>3</v>
      </c>
      <c r="F6" s="7">
        <v>3</v>
      </c>
      <c r="G6" s="29">
        <f t="shared" ref="G6:G34" si="0">SUM(D6:F6)</f>
        <v>10</v>
      </c>
      <c r="H6" s="30">
        <v>0</v>
      </c>
      <c r="I6" s="26">
        <f>G6*H6</f>
        <v>0</v>
      </c>
    </row>
    <row r="7" spans="2:9" ht="30.75" thickBot="1" x14ac:dyDescent="0.3">
      <c r="B7" s="5" t="s">
        <v>20</v>
      </c>
      <c r="C7" s="9" t="s">
        <v>61</v>
      </c>
      <c r="D7" s="17">
        <v>8</v>
      </c>
      <c r="E7" s="20">
        <v>9</v>
      </c>
      <c r="F7" s="8">
        <v>8</v>
      </c>
      <c r="G7" s="48">
        <f t="shared" si="0"/>
        <v>25</v>
      </c>
      <c r="H7" s="31">
        <v>0</v>
      </c>
      <c r="I7" s="25">
        <f>G7*H7</f>
        <v>0</v>
      </c>
    </row>
    <row r="8" spans="2:9" ht="15" customHeight="1" thickBot="1" x14ac:dyDescent="0.3">
      <c r="B8" s="89" t="s">
        <v>13</v>
      </c>
      <c r="C8" s="90"/>
      <c r="D8" s="90"/>
      <c r="E8" s="90"/>
      <c r="F8" s="90"/>
      <c r="G8" s="90"/>
      <c r="H8" s="107"/>
      <c r="I8" s="34">
        <f>SUM(I6:I7)</f>
        <v>0</v>
      </c>
    </row>
    <row r="9" spans="2:9" ht="15" customHeight="1" thickBot="1" x14ac:dyDescent="0.3">
      <c r="B9" s="39">
        <v>2</v>
      </c>
      <c r="C9" s="86" t="s">
        <v>35</v>
      </c>
      <c r="D9" s="87"/>
      <c r="E9" s="87"/>
      <c r="F9" s="87"/>
      <c r="G9" s="108"/>
      <c r="H9" s="87"/>
      <c r="I9" s="109"/>
    </row>
    <row r="10" spans="2:9" ht="30" x14ac:dyDescent="0.25">
      <c r="B10" s="6" t="s">
        <v>21</v>
      </c>
      <c r="C10" s="56" t="s">
        <v>37</v>
      </c>
      <c r="D10" s="57">
        <v>2</v>
      </c>
      <c r="E10" s="58">
        <v>2</v>
      </c>
      <c r="F10" s="52">
        <v>2</v>
      </c>
      <c r="G10" s="55">
        <f t="shared" si="0"/>
        <v>6</v>
      </c>
      <c r="H10" s="59">
        <v>0</v>
      </c>
      <c r="I10" s="26">
        <f>G10*H10</f>
        <v>0</v>
      </c>
    </row>
    <row r="11" spans="2:9" ht="30" x14ac:dyDescent="0.25">
      <c r="B11" s="5" t="s">
        <v>22</v>
      </c>
      <c r="C11" s="2" t="s">
        <v>38</v>
      </c>
      <c r="D11" s="17">
        <v>2</v>
      </c>
      <c r="E11" s="20">
        <v>3</v>
      </c>
      <c r="F11" s="8">
        <v>2</v>
      </c>
      <c r="G11" s="75">
        <f t="shared" si="0"/>
        <v>7</v>
      </c>
      <c r="H11" s="54">
        <v>0</v>
      </c>
      <c r="I11" s="25">
        <f>G11*H11</f>
        <v>0</v>
      </c>
    </row>
    <row r="12" spans="2:9" ht="30.75" thickBot="1" x14ac:dyDescent="0.3">
      <c r="B12" s="61" t="s">
        <v>52</v>
      </c>
      <c r="C12" s="62" t="s">
        <v>39</v>
      </c>
      <c r="D12" s="63">
        <v>2</v>
      </c>
      <c r="E12" s="64">
        <v>2</v>
      </c>
      <c r="F12" s="65">
        <v>2</v>
      </c>
      <c r="G12" s="38">
        <f t="shared" si="0"/>
        <v>6</v>
      </c>
      <c r="H12" s="70">
        <v>0</v>
      </c>
      <c r="I12" s="45">
        <f>G12*H12</f>
        <v>0</v>
      </c>
    </row>
    <row r="13" spans="2:9" ht="30" x14ac:dyDescent="0.25">
      <c r="B13" s="71" t="s">
        <v>53</v>
      </c>
      <c r="C13" s="72" t="s">
        <v>40</v>
      </c>
      <c r="D13" s="73">
        <v>2</v>
      </c>
      <c r="E13" s="74">
        <v>1</v>
      </c>
      <c r="F13" s="53">
        <v>1</v>
      </c>
      <c r="G13" s="76">
        <f t="shared" si="0"/>
        <v>4</v>
      </c>
      <c r="H13" s="83">
        <v>0</v>
      </c>
      <c r="I13" s="82">
        <f t="shared" ref="I13:I14" si="1">G13*H13</f>
        <v>0</v>
      </c>
    </row>
    <row r="14" spans="2:9" ht="30" x14ac:dyDescent="0.25">
      <c r="B14" s="66" t="s">
        <v>54</v>
      </c>
      <c r="C14" s="67" t="s">
        <v>41</v>
      </c>
      <c r="D14" s="68">
        <v>2</v>
      </c>
      <c r="E14" s="69">
        <v>2</v>
      </c>
      <c r="F14" s="51">
        <v>2</v>
      </c>
      <c r="G14" s="28">
        <f t="shared" si="0"/>
        <v>6</v>
      </c>
      <c r="H14" s="44">
        <v>0</v>
      </c>
      <c r="I14" s="45">
        <f t="shared" si="1"/>
        <v>0</v>
      </c>
    </row>
    <row r="15" spans="2:9" ht="30.75" thickBot="1" x14ac:dyDescent="0.3">
      <c r="B15" s="71" t="s">
        <v>55</v>
      </c>
      <c r="C15" s="72" t="s">
        <v>42</v>
      </c>
      <c r="D15" s="73">
        <v>2</v>
      </c>
      <c r="E15" s="74">
        <v>2</v>
      </c>
      <c r="F15" s="53">
        <v>2</v>
      </c>
      <c r="G15" s="80">
        <f t="shared" si="0"/>
        <v>6</v>
      </c>
      <c r="H15" s="79">
        <v>0</v>
      </c>
      <c r="I15" s="78">
        <f>G15*H15</f>
        <v>0</v>
      </c>
    </row>
    <row r="16" spans="2:9" ht="15" customHeight="1" thickBot="1" x14ac:dyDescent="0.3">
      <c r="B16" s="89" t="s">
        <v>43</v>
      </c>
      <c r="C16" s="90"/>
      <c r="D16" s="90"/>
      <c r="E16" s="90"/>
      <c r="F16" s="90"/>
      <c r="G16" s="112"/>
      <c r="H16" s="113"/>
      <c r="I16" s="81">
        <f>SUM(I10:I15)</f>
        <v>0</v>
      </c>
    </row>
    <row r="17" spans="2:9" ht="15" customHeight="1" thickBot="1" x14ac:dyDescent="0.3">
      <c r="B17" s="39">
        <v>3</v>
      </c>
      <c r="C17" s="99" t="s">
        <v>36</v>
      </c>
      <c r="D17" s="87"/>
      <c r="E17" s="87"/>
      <c r="F17" s="87"/>
      <c r="G17" s="87"/>
      <c r="H17" s="87"/>
      <c r="I17" s="88"/>
    </row>
    <row r="18" spans="2:9" ht="30" x14ac:dyDescent="0.25">
      <c r="B18" s="14" t="s">
        <v>28</v>
      </c>
      <c r="C18" s="15" t="s">
        <v>44</v>
      </c>
      <c r="D18" s="100">
        <v>3</v>
      </c>
      <c r="E18" s="100"/>
      <c r="F18" s="100"/>
      <c r="G18" s="76">
        <f>D18</f>
        <v>3</v>
      </c>
      <c r="H18" s="33">
        <v>0</v>
      </c>
      <c r="I18" s="27">
        <f t="shared" ref="I18:I23" si="2">G18*H18</f>
        <v>0</v>
      </c>
    </row>
    <row r="19" spans="2:9" ht="30" x14ac:dyDescent="0.25">
      <c r="B19" s="42" t="s">
        <v>29</v>
      </c>
      <c r="C19" s="43" t="s">
        <v>45</v>
      </c>
      <c r="D19" s="93">
        <v>2</v>
      </c>
      <c r="E19" s="93"/>
      <c r="F19" s="101"/>
      <c r="G19" s="28">
        <v>2</v>
      </c>
      <c r="H19" s="44">
        <v>0</v>
      </c>
      <c r="I19" s="45">
        <f t="shared" si="2"/>
        <v>0</v>
      </c>
    </row>
    <row r="20" spans="2:9" ht="30" x14ac:dyDescent="0.25">
      <c r="B20" s="46" t="s">
        <v>30</v>
      </c>
      <c r="C20" s="60" t="s">
        <v>46</v>
      </c>
      <c r="D20" s="92">
        <v>2</v>
      </c>
      <c r="E20" s="92"/>
      <c r="F20" s="92"/>
      <c r="G20" s="48">
        <v>2</v>
      </c>
      <c r="H20" s="49">
        <v>0</v>
      </c>
      <c r="I20" s="50">
        <f t="shared" si="2"/>
        <v>0</v>
      </c>
    </row>
    <row r="21" spans="2:9" ht="30" x14ac:dyDescent="0.25">
      <c r="B21" s="42" t="s">
        <v>31</v>
      </c>
      <c r="C21" s="43" t="s">
        <v>47</v>
      </c>
      <c r="D21" s="93">
        <v>2</v>
      </c>
      <c r="E21" s="93"/>
      <c r="F21" s="93"/>
      <c r="G21" s="28">
        <v>2</v>
      </c>
      <c r="H21" s="44">
        <v>0</v>
      </c>
      <c r="I21" s="45">
        <f t="shared" si="2"/>
        <v>0</v>
      </c>
    </row>
    <row r="22" spans="2:9" x14ac:dyDescent="0.25">
      <c r="B22" s="46" t="s">
        <v>56</v>
      </c>
      <c r="C22" s="47" t="s">
        <v>48</v>
      </c>
      <c r="D22" s="94">
        <v>2</v>
      </c>
      <c r="E22" s="92"/>
      <c r="F22" s="95"/>
      <c r="G22" s="48">
        <v>2</v>
      </c>
      <c r="H22" s="49">
        <v>0</v>
      </c>
      <c r="I22" s="50">
        <f t="shared" si="2"/>
        <v>0</v>
      </c>
    </row>
    <row r="23" spans="2:9" ht="15.75" thickBot="1" x14ac:dyDescent="0.3">
      <c r="B23" s="42" t="s">
        <v>57</v>
      </c>
      <c r="C23" s="77" t="s">
        <v>49</v>
      </c>
      <c r="D23" s="96">
        <v>2</v>
      </c>
      <c r="E23" s="97"/>
      <c r="F23" s="98"/>
      <c r="G23" s="28">
        <v>2</v>
      </c>
      <c r="H23" s="44">
        <v>0</v>
      </c>
      <c r="I23" s="45">
        <f t="shared" si="2"/>
        <v>0</v>
      </c>
    </row>
    <row r="24" spans="2:9" ht="15" customHeight="1" thickBot="1" x14ac:dyDescent="0.3">
      <c r="B24" s="89" t="s">
        <v>51</v>
      </c>
      <c r="C24" s="112"/>
      <c r="D24" s="90"/>
      <c r="E24" s="90"/>
      <c r="F24" s="90"/>
      <c r="G24" s="90"/>
      <c r="H24" s="107"/>
      <c r="I24" s="34">
        <f>SUM(I18:I23)</f>
        <v>0</v>
      </c>
    </row>
    <row r="25" spans="2:9" ht="15" customHeight="1" thickBot="1" x14ac:dyDescent="0.3">
      <c r="B25" s="39">
        <v>4</v>
      </c>
      <c r="C25" s="86" t="s">
        <v>18</v>
      </c>
      <c r="D25" s="87"/>
      <c r="E25" s="87"/>
      <c r="F25" s="87"/>
      <c r="G25" s="87"/>
      <c r="H25" s="87"/>
      <c r="I25" s="88"/>
    </row>
    <row r="26" spans="2:9" ht="30" x14ac:dyDescent="0.25">
      <c r="B26" s="10" t="s">
        <v>23</v>
      </c>
      <c r="C26" s="12" t="s">
        <v>17</v>
      </c>
      <c r="D26" s="84">
        <v>4</v>
      </c>
      <c r="E26" s="84"/>
      <c r="F26" s="84"/>
      <c r="G26" s="29">
        <f>SUM(D26:F26)</f>
        <v>4</v>
      </c>
      <c r="H26" s="30">
        <v>0</v>
      </c>
      <c r="I26" s="26">
        <f>G26*H26</f>
        <v>0</v>
      </c>
    </row>
    <row r="27" spans="2:9" ht="30.75" thickBot="1" x14ac:dyDescent="0.3">
      <c r="B27" s="11" t="s">
        <v>24</v>
      </c>
      <c r="C27" s="13" t="s">
        <v>50</v>
      </c>
      <c r="D27" s="85">
        <v>12</v>
      </c>
      <c r="E27" s="85"/>
      <c r="F27" s="85"/>
      <c r="G27" s="48">
        <f>SUM(D27:F27)</f>
        <v>12</v>
      </c>
      <c r="H27" s="31">
        <v>0</v>
      </c>
      <c r="I27" s="25">
        <f>G27*H27</f>
        <v>0</v>
      </c>
    </row>
    <row r="28" spans="2:9" ht="15" customHeight="1" thickBot="1" x14ac:dyDescent="0.3">
      <c r="B28" s="89" t="s">
        <v>15</v>
      </c>
      <c r="C28" s="90"/>
      <c r="D28" s="90"/>
      <c r="E28" s="90"/>
      <c r="F28" s="90"/>
      <c r="G28" s="90"/>
      <c r="H28" s="91"/>
      <c r="I28" s="34">
        <f>SUM(I26:I27)</f>
        <v>0</v>
      </c>
    </row>
    <row r="29" spans="2:9" ht="15.75" thickBot="1" x14ac:dyDescent="0.3">
      <c r="B29" s="39">
        <v>5</v>
      </c>
      <c r="C29" s="86" t="s">
        <v>12</v>
      </c>
      <c r="D29" s="87"/>
      <c r="E29" s="87"/>
      <c r="F29" s="87"/>
      <c r="G29" s="87"/>
      <c r="H29" s="87"/>
      <c r="I29" s="88"/>
    </row>
    <row r="30" spans="2:9" ht="30" x14ac:dyDescent="0.25">
      <c r="B30" s="5" t="s">
        <v>25</v>
      </c>
      <c r="C30" s="2" t="s">
        <v>0</v>
      </c>
      <c r="D30" s="17">
        <v>2</v>
      </c>
      <c r="E30" s="20">
        <v>2</v>
      </c>
      <c r="F30" s="8">
        <v>2</v>
      </c>
      <c r="G30" s="48">
        <f t="shared" si="0"/>
        <v>6</v>
      </c>
      <c r="H30" s="31">
        <v>0</v>
      </c>
      <c r="I30" s="25">
        <f t="shared" ref="I30:I34" si="3">G30*H30</f>
        <v>0</v>
      </c>
    </row>
    <row r="31" spans="2:9" ht="30" x14ac:dyDescent="0.25">
      <c r="B31" s="4" t="s">
        <v>26</v>
      </c>
      <c r="C31" s="1" t="s">
        <v>1</v>
      </c>
      <c r="D31" s="16">
        <v>1</v>
      </c>
      <c r="E31" s="19">
        <v>2</v>
      </c>
      <c r="F31" s="7">
        <v>1</v>
      </c>
      <c r="G31" s="28">
        <f t="shared" si="0"/>
        <v>4</v>
      </c>
      <c r="H31" s="32">
        <v>0</v>
      </c>
      <c r="I31" s="24">
        <f>G31*H31</f>
        <v>0</v>
      </c>
    </row>
    <row r="32" spans="2:9" ht="30" x14ac:dyDescent="0.25">
      <c r="B32" s="5" t="s">
        <v>27</v>
      </c>
      <c r="C32" s="2" t="s">
        <v>2</v>
      </c>
      <c r="D32" s="17">
        <v>5</v>
      </c>
      <c r="E32" s="20">
        <v>6</v>
      </c>
      <c r="F32" s="8">
        <v>5</v>
      </c>
      <c r="G32" s="48">
        <f t="shared" si="0"/>
        <v>16</v>
      </c>
      <c r="H32" s="31">
        <v>0</v>
      </c>
      <c r="I32" s="25">
        <f t="shared" si="3"/>
        <v>0</v>
      </c>
    </row>
    <row r="33" spans="2:9" ht="30" x14ac:dyDescent="0.25">
      <c r="B33" s="4" t="s">
        <v>32</v>
      </c>
      <c r="C33" s="1" t="s">
        <v>3</v>
      </c>
      <c r="D33" s="16">
        <v>2</v>
      </c>
      <c r="E33" s="19">
        <v>2</v>
      </c>
      <c r="F33" s="7">
        <v>2</v>
      </c>
      <c r="G33" s="28">
        <f t="shared" si="0"/>
        <v>6</v>
      </c>
      <c r="H33" s="32">
        <v>0</v>
      </c>
      <c r="I33" s="24">
        <f t="shared" si="3"/>
        <v>0</v>
      </c>
    </row>
    <row r="34" spans="2:9" ht="30.75" thickBot="1" x14ac:dyDescent="0.3">
      <c r="B34" s="5" t="s">
        <v>33</v>
      </c>
      <c r="C34" s="2" t="s">
        <v>4</v>
      </c>
      <c r="D34" s="18">
        <v>1</v>
      </c>
      <c r="E34" s="21">
        <v>1</v>
      </c>
      <c r="F34" s="8">
        <v>1</v>
      </c>
      <c r="G34" s="48">
        <f t="shared" si="0"/>
        <v>3</v>
      </c>
      <c r="H34" s="31">
        <v>0</v>
      </c>
      <c r="I34" s="25">
        <f t="shared" si="3"/>
        <v>0</v>
      </c>
    </row>
    <row r="35" spans="2:9" ht="15.75" thickBot="1" x14ac:dyDescent="0.3">
      <c r="B35" s="89" t="s">
        <v>14</v>
      </c>
      <c r="C35" s="90"/>
      <c r="D35" s="90"/>
      <c r="E35" s="90"/>
      <c r="F35" s="90"/>
      <c r="G35" s="90"/>
      <c r="H35" s="107"/>
      <c r="I35" s="34">
        <f>SUM(I30:I34)</f>
        <v>0</v>
      </c>
    </row>
    <row r="36" spans="2:9" ht="15.75" thickBot="1" x14ac:dyDescent="0.3">
      <c r="B36" s="110"/>
      <c r="C36" s="110"/>
      <c r="D36" s="110"/>
      <c r="E36" s="110"/>
      <c r="F36" s="110"/>
      <c r="G36" s="110"/>
      <c r="H36" s="111"/>
      <c r="I36" s="35">
        <f>I8+I16+I24+I28+I35</f>
        <v>0</v>
      </c>
    </row>
  </sheetData>
  <mergeCells count="24">
    <mergeCell ref="C17:I17"/>
    <mergeCell ref="D18:F18"/>
    <mergeCell ref="B2:I2"/>
    <mergeCell ref="B3:B4"/>
    <mergeCell ref="C3:C4"/>
    <mergeCell ref="G3:I3"/>
    <mergeCell ref="C5:I5"/>
    <mergeCell ref="D3:F3"/>
    <mergeCell ref="D19:F19"/>
    <mergeCell ref="B8:H8"/>
    <mergeCell ref="C9:I9"/>
    <mergeCell ref="B36:H36"/>
    <mergeCell ref="D20:F20"/>
    <mergeCell ref="D21:F21"/>
    <mergeCell ref="D22:F22"/>
    <mergeCell ref="D23:F23"/>
    <mergeCell ref="B24:H24"/>
    <mergeCell ref="C25:I25"/>
    <mergeCell ref="D26:F26"/>
    <mergeCell ref="D27:F27"/>
    <mergeCell ref="B28:H28"/>
    <mergeCell ref="C29:I29"/>
    <mergeCell ref="B35:H35"/>
    <mergeCell ref="B16:H16"/>
  </mergeCells>
  <pageMargins left="0.25" right="0.25" top="0.75" bottom="0.75" header="0.3" footer="0.3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PPU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de Souza Pereira</dc:creator>
  <cp:lastModifiedBy>Rodrigo de Souza Pereira</cp:lastModifiedBy>
  <cp:lastPrinted>2025-09-18T14:04:16Z</cp:lastPrinted>
  <dcterms:created xsi:type="dcterms:W3CDTF">2025-03-14T18:20:36Z</dcterms:created>
  <dcterms:modified xsi:type="dcterms:W3CDTF">2025-12-03T14:06:02Z</dcterms:modified>
</cp:coreProperties>
</file>